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<sst xmlns="http://schemas.openxmlformats.org/spreadsheetml/2006/main" count="135" uniqueCount="91">
  <si>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</si>
  <si>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</si>
  <si>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</si>
  <si>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</si>
  <si>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</si>
  <si>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</si>
  <si>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</si>
  <si>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</si>
  <si>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</si>
  <si>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</si>
  <si>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</si>
  <si>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</si>
  <si>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</si>
  <si>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</si>
  <si>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</si>
  <si>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</si>
  <si>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</si>
  <si>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</si>
  <si>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</si>
  <si>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</si>
  <si>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</si>
  <si>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</si>
  <si>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</si>
  <si>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</si>
  <si>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</si>
  <si>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</si>
  <si>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</si>
  <si>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</si>
  <si>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Жилищное хозяйство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</si>
  <si>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</si>
  <si>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</si>
  <si>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</si>
  <si>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</si>
  <si>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</si>
  <si>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</si>
  <si>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</si>
  <si>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</si>
  <si>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</si>
  <si>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</si>
  <si>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</si>
  <si>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</si>
  <si>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</si>
  <si>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</si>
  <si>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</si>
  <si>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</si>
  <si>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</si>
  <si>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</si>
  <si>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</si>
  <si>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</si>
  <si>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</si>
  <si>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</si>
  <si>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</si>
  <si>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</si>
  <si>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Дорожное хозяйство (дорожные фонды)</t>
  </si>
  <si>
    <t>Другие общегосударственные расходы</t>
  </si>
  <si>
    <t>Мин</t>
  </si>
  <si>
    <t>РЗ</t>
  </si>
  <si>
    <t>ПР</t>
  </si>
  <si>
    <t>ЦС</t>
  </si>
  <si>
    <t>ВР</t>
  </si>
  <si>
    <t xml:space="preserve">000 00 00 </t>
  </si>
  <si>
    <t>000 00 00</t>
  </si>
  <si>
    <t>521 26 00</t>
  </si>
  <si>
    <t>218 01 00</t>
  </si>
  <si>
    <t>440 99 00</t>
  </si>
  <si>
    <t>Функционирование законодательных (представительных )органов государственной власти и представительных органов муниципальных</t>
  </si>
  <si>
    <t>Обеспечение деятельности финансовых,налоговых и таможенных органов и органов финансов</t>
  </si>
  <si>
    <t>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</si>
  <si>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Проведение выборов в представительные органы</t>
  </si>
  <si>
    <t>Субвенция по составлению протоколов</t>
  </si>
  <si>
    <t>План на 2014 год</t>
  </si>
  <si>
    <t>Софинансирование подпрограммы «Развитие системы дорожного хозяйства Ульяновской области в 2014-2016 годах» государственной программы Ульяновской области «Развитие транспортной системы Ульяновской области» на 2014-2018 годы»;</t>
  </si>
  <si>
    <t>315 26 10</t>
  </si>
  <si>
    <t>Социальная политика</t>
  </si>
  <si>
    <t>491 00 00</t>
  </si>
  <si>
    <t xml:space="preserve">Пенсионное обеспечение </t>
  </si>
  <si>
    <t>491 01 00</t>
  </si>
  <si>
    <t>Руководство и управление в сфере установленных функций органов местного самоуправления</t>
  </si>
  <si>
    <t>002 00 00</t>
  </si>
  <si>
    <t>Центральный аппарат</t>
  </si>
  <si>
    <t>002 04 00</t>
  </si>
  <si>
    <t>Глава местной администрации (исполнительно-распорядительного органа муниципального образования)</t>
  </si>
  <si>
    <t>002 08 00</t>
  </si>
  <si>
    <t>Реализация государственных функций, связанных с общегосударственным управлением</t>
  </si>
  <si>
    <t>01</t>
  </si>
  <si>
    <t>092 00 00</t>
  </si>
  <si>
    <t>"Подкуровское сельское поселение" за 9 месяцев  2014 год"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</si>
  <si>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9 месяцев 2014 год</t>
  </si>
  <si>
    <t>План на 9 месяцев</t>
  </si>
  <si>
    <t>Исполнено за 9 месяцев</t>
  </si>
  <si>
    <t>% к плану на 9 месяцев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</si>
</sst>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  <numFmt numFmtId="176" formatCode="0.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5" fontId="5" fillId="35" borderId="10" xfId="0" applyNumberFormat="1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65" fontId="12" fillId="33" borderId="1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64" fontId="5" fillId="35" borderId="39" xfId="0" applyNumberFormat="1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165" fontId="5" fillId="35" borderId="3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74" fontId="5" fillId="34" borderId="39" xfId="0" applyNumberFormat="1" applyFont="1" applyFill="1" applyBorder="1" applyAlignment="1">
      <alignment horizontal="center" vertical="center"/>
    </xf>
    <xf numFmtId="174" fontId="6" fillId="34" borderId="39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top"/>
    </xf>
    <xf numFmtId="0" fontId="16" fillId="0" borderId="39" xfId="0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5" fontId="1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62" fillId="0" borderId="10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center"/>
    </xf>
    <xf numFmtId="49" fontId="62" fillId="0" borderId="10" xfId="0" applyNumberFormat="1" applyFont="1" applyBorder="1" applyAlignment="1">
      <alignment horizontal="center" wrapText="1"/>
    </xf>
    <xf numFmtId="3" fontId="62" fillId="0" borderId="10" xfId="0" applyNumberFormat="1" applyFont="1" applyBorder="1" applyAlignment="1">
      <alignment horizontal="center" wrapText="1"/>
    </xf>
    <xf numFmtId="165" fontId="12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170" fontId="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11" topLeftCell="A39" activePane="bottomLeft" state="frozen"/>
      <selection pane="topLeft" activeCell="A1" sqref="A1"/>
      <selection pane="bottomLeft" activeCell="F51" sqref="F51"/>
    </sheetView>
  </sheetViews>
  <sheetFormatPr defaultColWidth="9.00390625" defaultRowHeight="12.75"/>
  <cols>
    <col min="1" max="1" width="59.625" style="0" customWidth="1"/>
    <col min="2" max="2" width="5.75390625" style="0" customWidth="1"/>
    <col min="3" max="3" width="5.375" style="0" customWidth="1"/>
    <col min="4" max="4" width="4.875" style="0" customWidth="1"/>
    <col min="5" max="5" width="9.75390625" style="0" customWidth="1"/>
    <col min="6" max="6" width="5.125" style="0" customWidth="1"/>
    <col min="7" max="7" width="13.875" style="0" customWidth="1"/>
    <col min="8" max="8" width="13.00390625" style="0" customWidth="1"/>
    <col min="9" max="9" width="12.25390625" style="0" customWidth="1"/>
    <col min="10" max="10" width="8.00390625" style="0" customWidth="1"/>
    <col min="11" max="11" width="8.875" style="0" customWidth="1"/>
  </cols>
  <sheetData>
    <row r="1" spans="1:11" ht="14.25" customHeight="1">
      <c r="A1" s="159"/>
      <c r="B1" s="166" t="s">
        <v>52</v>
      </c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>
      <c r="A2" s="160"/>
      <c r="B2" s="164" t="s">
        <v>32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4.25" customHeight="1">
      <c r="A3" s="160"/>
      <c r="B3" s="164" t="s">
        <v>15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1:11" ht="15" customHeight="1">
      <c r="A4" s="161"/>
      <c r="B4" s="164" t="s">
        <v>16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4.25" customHeight="1">
      <c r="A5" s="158"/>
      <c r="B5" s="164" t="s">
        <v>48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1:11" ht="15.75" customHeight="1">
      <c r="A6" s="161"/>
      <c r="B6" s="164" t="s">
        <v>86</v>
      </c>
      <c r="C6" s="164"/>
      <c r="D6" s="164"/>
      <c r="E6" s="164"/>
      <c r="F6" s="164"/>
      <c r="G6" s="164"/>
      <c r="H6" s="164"/>
      <c r="I6" s="164"/>
      <c r="J6" s="164"/>
      <c r="K6" s="164"/>
    </row>
    <row r="7" spans="1:11" ht="13.5" customHeight="1">
      <c r="A7" s="161"/>
      <c r="B7" s="164"/>
      <c r="C7" s="164"/>
      <c r="D7" s="164"/>
      <c r="E7" s="164"/>
      <c r="F7" s="164"/>
      <c r="G7" s="164"/>
      <c r="H7" s="60"/>
      <c r="I7" s="60"/>
      <c r="J7" s="162"/>
      <c r="K7" s="162"/>
    </row>
    <row r="8" spans="1:9" ht="13.5" customHeight="1">
      <c r="A8" s="9"/>
      <c r="B8" s="165"/>
      <c r="C8" s="165"/>
      <c r="D8" s="165"/>
      <c r="E8" s="165"/>
      <c r="F8" s="165"/>
      <c r="G8" s="165"/>
      <c r="H8" s="63"/>
      <c r="I8" s="63"/>
    </row>
    <row r="9" spans="1:11" ht="59.25" customHeight="1">
      <c r="A9" s="163" t="s">
        <v>87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ht="14.25" customHeight="1" thickBot="1">
      <c r="K10" s="11" t="s">
        <v>3</v>
      </c>
    </row>
    <row r="11" spans="1:11" ht="51.75" thickBot="1">
      <c r="A11" s="118" t="s">
        <v>0</v>
      </c>
      <c r="B11" s="64" t="s">
        <v>55</v>
      </c>
      <c r="C11" s="65" t="s">
        <v>56</v>
      </c>
      <c r="D11" s="65" t="s">
        <v>57</v>
      </c>
      <c r="E11" s="65" t="s">
        <v>58</v>
      </c>
      <c r="F11" s="66" t="s">
        <v>59</v>
      </c>
      <c r="G11" s="119" t="s">
        <v>70</v>
      </c>
      <c r="H11" s="119" t="s">
        <v>88</v>
      </c>
      <c r="I11" s="119" t="s">
        <v>89</v>
      </c>
      <c r="J11" s="61" t="s">
        <v>49</v>
      </c>
      <c r="K11" s="61" t="s">
        <v>90</v>
      </c>
    </row>
    <row r="12" spans="1:11" ht="15.75">
      <c r="A12" s="106" t="s">
        <v>51</v>
      </c>
      <c r="B12" s="67"/>
      <c r="C12" s="67"/>
      <c r="D12" s="67"/>
      <c r="E12" s="67"/>
      <c r="F12" s="67"/>
      <c r="G12" s="12"/>
      <c r="H12" s="12"/>
      <c r="I12" s="12"/>
      <c r="J12" s="130"/>
      <c r="K12" s="131"/>
    </row>
    <row r="13" spans="1:11" ht="18.75" customHeight="1">
      <c r="A13" s="107" t="s">
        <v>2</v>
      </c>
      <c r="B13" s="68">
        <v>859</v>
      </c>
      <c r="C13" s="69">
        <v>1</v>
      </c>
      <c r="D13" s="69">
        <v>0</v>
      </c>
      <c r="E13" s="70" t="s">
        <v>60</v>
      </c>
      <c r="F13" s="71">
        <v>0</v>
      </c>
      <c r="G13" s="120">
        <f>G14+G17+G23+G27+G28</f>
        <v>2048.8339</v>
      </c>
      <c r="H13" s="120">
        <f>H14+H17+H23+H27+H28</f>
        <v>1527.89654</v>
      </c>
      <c r="I13" s="120">
        <f>I14+I17+I23+I27+I28</f>
        <v>1477.63851</v>
      </c>
      <c r="J13" s="134">
        <f>I13/G13*100</f>
        <v>72.12095182532853</v>
      </c>
      <c r="K13" s="135">
        <f>I13/H13*100</f>
        <v>96.71063919026874</v>
      </c>
    </row>
    <row r="14" spans="1:11" s="62" customFormat="1" ht="45.75" customHeight="1">
      <c r="A14" s="108" t="s">
        <v>65</v>
      </c>
      <c r="B14" s="72">
        <v>859</v>
      </c>
      <c r="C14" s="73">
        <v>1</v>
      </c>
      <c r="D14" s="73">
        <v>3</v>
      </c>
      <c r="E14" s="74" t="s">
        <v>61</v>
      </c>
      <c r="F14" s="75">
        <v>0</v>
      </c>
      <c r="G14" s="121">
        <f>G15</f>
        <v>3</v>
      </c>
      <c r="H14" s="121">
        <f>H15</f>
        <v>2.25</v>
      </c>
      <c r="I14" s="121">
        <f>I15</f>
        <v>2.25</v>
      </c>
      <c r="J14" s="134">
        <f aca="true" t="shared" si="0" ref="J14:J48">I14/G14*100</f>
        <v>75</v>
      </c>
      <c r="K14" s="135">
        <f aca="true" t="shared" si="1" ref="K14:K48">I14/H14*100</f>
        <v>100</v>
      </c>
    </row>
    <row r="15" spans="1:11" ht="19.5" customHeight="1">
      <c r="A15" s="109" t="s">
        <v>13</v>
      </c>
      <c r="B15" s="76">
        <v>859</v>
      </c>
      <c r="C15" s="77">
        <v>1</v>
      </c>
      <c r="D15" s="77">
        <v>3</v>
      </c>
      <c r="E15" s="23" t="s">
        <v>62</v>
      </c>
      <c r="F15" s="78">
        <v>0</v>
      </c>
      <c r="G15" s="122">
        <v>3</v>
      </c>
      <c r="H15" s="122">
        <v>2.25</v>
      </c>
      <c r="I15" s="122">
        <v>2.25</v>
      </c>
      <c r="J15" s="134">
        <f t="shared" si="0"/>
        <v>75</v>
      </c>
      <c r="K15" s="135">
        <f t="shared" si="1"/>
        <v>100</v>
      </c>
    </row>
    <row r="16" spans="10:11" ht="9.75" customHeight="1" hidden="1">
      <c r="J16" s="134" t="e">
        <f t="shared" si="0"/>
        <v>#DIV/0!</v>
      </c>
      <c r="K16" s="135" t="e">
        <f t="shared" si="1"/>
        <v>#DIV/0!</v>
      </c>
    </row>
    <row r="17" spans="1:11" ht="66" customHeight="1">
      <c r="A17" s="10" t="s">
        <v>26</v>
      </c>
      <c r="B17" s="79">
        <v>859</v>
      </c>
      <c r="C17" s="80">
        <v>1</v>
      </c>
      <c r="D17" s="80">
        <v>4</v>
      </c>
      <c r="E17" s="81" t="s">
        <v>61</v>
      </c>
      <c r="F17" s="82">
        <v>0</v>
      </c>
      <c r="G17" s="152">
        <f>G18+G21</f>
        <v>1866.3058999999998</v>
      </c>
      <c r="H17" s="152">
        <f>H18+H21</f>
        <v>1391.64654</v>
      </c>
      <c r="I17" s="152">
        <f>I18+I21</f>
        <v>1341.38851</v>
      </c>
      <c r="J17" s="134">
        <f t="shared" si="0"/>
        <v>71.87398968197016</v>
      </c>
      <c r="K17" s="135">
        <f t="shared" si="1"/>
        <v>96.38859232172561</v>
      </c>
    </row>
    <row r="18" spans="1:11" ht="35.25" customHeight="1">
      <c r="A18" s="150" t="s">
        <v>77</v>
      </c>
      <c r="B18" s="142">
        <v>859</v>
      </c>
      <c r="C18" s="143">
        <v>1</v>
      </c>
      <c r="D18" s="143">
        <v>4</v>
      </c>
      <c r="E18" s="142" t="s">
        <v>78</v>
      </c>
      <c r="F18" s="145">
        <v>0</v>
      </c>
      <c r="G18" s="151">
        <f>G19+G20</f>
        <v>1739.2558999999999</v>
      </c>
      <c r="H18" s="151">
        <f>H19+H20</f>
        <v>1298.94654</v>
      </c>
      <c r="I18" s="151">
        <f>I19+I20</f>
        <v>1248.68851</v>
      </c>
      <c r="J18" s="134">
        <f t="shared" si="0"/>
        <v>71.79440989678403</v>
      </c>
      <c r="K18" s="135">
        <f t="shared" si="1"/>
        <v>96.13086232170879</v>
      </c>
    </row>
    <row r="19" spans="1:11" ht="20.25" customHeight="1">
      <c r="A19" s="150" t="s">
        <v>79</v>
      </c>
      <c r="B19" s="142">
        <v>859</v>
      </c>
      <c r="C19" s="143">
        <v>1</v>
      </c>
      <c r="D19" s="143">
        <v>4</v>
      </c>
      <c r="E19" s="142" t="s">
        <v>80</v>
      </c>
      <c r="F19" s="145">
        <v>0</v>
      </c>
      <c r="G19" s="151">
        <v>1225.8129</v>
      </c>
      <c r="H19" s="151">
        <v>881.2898</v>
      </c>
      <c r="I19" s="151">
        <v>852.4989</v>
      </c>
      <c r="J19" s="134">
        <f t="shared" si="0"/>
        <v>69.54559704829343</v>
      </c>
      <c r="K19" s="135">
        <f t="shared" si="1"/>
        <v>96.73309506135213</v>
      </c>
    </row>
    <row r="20" spans="1:11" ht="32.25" customHeight="1">
      <c r="A20" s="150" t="s">
        <v>81</v>
      </c>
      <c r="B20" s="142">
        <v>859</v>
      </c>
      <c r="C20" s="143">
        <v>1</v>
      </c>
      <c r="D20" s="143">
        <v>4</v>
      </c>
      <c r="E20" s="142" t="s">
        <v>82</v>
      </c>
      <c r="F20" s="145">
        <v>0</v>
      </c>
      <c r="G20" s="151">
        <v>513.443</v>
      </c>
      <c r="H20" s="151">
        <v>417.65674</v>
      </c>
      <c r="I20" s="151">
        <v>396.18961</v>
      </c>
      <c r="J20" s="134">
        <f t="shared" si="0"/>
        <v>77.1633092670462</v>
      </c>
      <c r="K20" s="135">
        <f t="shared" si="1"/>
        <v>94.86010210202761</v>
      </c>
    </row>
    <row r="21" spans="1:11" ht="68.25" customHeight="1">
      <c r="A21" s="10" t="s">
        <v>26</v>
      </c>
      <c r="B21" s="79">
        <v>859</v>
      </c>
      <c r="C21" s="80">
        <v>1</v>
      </c>
      <c r="D21" s="80">
        <v>4</v>
      </c>
      <c r="E21" s="81" t="s">
        <v>61</v>
      </c>
      <c r="F21" s="82">
        <v>0</v>
      </c>
      <c r="G21" s="123">
        <f>G22</f>
        <v>127.05</v>
      </c>
      <c r="H21" s="123">
        <f>H22</f>
        <v>92.7</v>
      </c>
      <c r="I21" s="123">
        <f>I22</f>
        <v>92.7</v>
      </c>
      <c r="J21" s="134">
        <f t="shared" si="0"/>
        <v>72.96340023612751</v>
      </c>
      <c r="K21" s="135">
        <f t="shared" si="1"/>
        <v>100</v>
      </c>
    </row>
    <row r="22" spans="1:11" ht="16.5" customHeight="1">
      <c r="A22" s="109" t="s">
        <v>13</v>
      </c>
      <c r="B22" s="83">
        <v>859</v>
      </c>
      <c r="C22" s="84">
        <v>1</v>
      </c>
      <c r="D22" s="84">
        <v>4</v>
      </c>
      <c r="E22" s="22" t="s">
        <v>62</v>
      </c>
      <c r="F22" s="85">
        <v>0</v>
      </c>
      <c r="G22" s="124">
        <v>127.05</v>
      </c>
      <c r="H22" s="124">
        <v>92.7</v>
      </c>
      <c r="I22" s="124">
        <v>92.7</v>
      </c>
      <c r="J22" s="134">
        <f t="shared" si="0"/>
        <v>72.96340023612751</v>
      </c>
      <c r="K22" s="135">
        <f t="shared" si="1"/>
        <v>100</v>
      </c>
    </row>
    <row r="23" spans="1:11" ht="34.5" customHeight="1">
      <c r="A23" s="10" t="s">
        <v>66</v>
      </c>
      <c r="B23" s="79">
        <v>859</v>
      </c>
      <c r="C23" s="80">
        <v>1</v>
      </c>
      <c r="D23" s="80">
        <v>6</v>
      </c>
      <c r="E23" s="81" t="s">
        <v>61</v>
      </c>
      <c r="F23" s="82">
        <v>0</v>
      </c>
      <c r="G23" s="123">
        <f>G24</f>
        <v>39</v>
      </c>
      <c r="H23" s="123">
        <f>H24</f>
        <v>29.4</v>
      </c>
      <c r="I23" s="123">
        <f>I24</f>
        <v>29.4</v>
      </c>
      <c r="J23" s="134">
        <f t="shared" si="0"/>
        <v>75.38461538461539</v>
      </c>
      <c r="K23" s="135">
        <f t="shared" si="1"/>
        <v>100</v>
      </c>
    </row>
    <row r="24" spans="1:11" ht="16.5" customHeight="1">
      <c r="A24" s="109" t="s">
        <v>13</v>
      </c>
      <c r="B24" s="86">
        <v>859</v>
      </c>
      <c r="C24" s="87">
        <v>1</v>
      </c>
      <c r="D24" s="87">
        <v>6</v>
      </c>
      <c r="E24" s="88" t="s">
        <v>62</v>
      </c>
      <c r="F24" s="89">
        <v>0</v>
      </c>
      <c r="G24" s="124">
        <v>39</v>
      </c>
      <c r="H24" s="124">
        <v>29.4</v>
      </c>
      <c r="I24" s="124">
        <v>29.4</v>
      </c>
      <c r="J24" s="134">
        <f t="shared" si="0"/>
        <v>75.38461538461539</v>
      </c>
      <c r="K24" s="135">
        <f t="shared" si="1"/>
        <v>100</v>
      </c>
    </row>
    <row r="25" spans="1:11" ht="30" customHeight="1" hidden="1">
      <c r="A25" s="107" t="s">
        <v>68</v>
      </c>
      <c r="B25" s="86">
        <v>859</v>
      </c>
      <c r="C25" s="87">
        <v>1</v>
      </c>
      <c r="D25" s="87">
        <v>7</v>
      </c>
      <c r="E25" s="88">
        <v>200002</v>
      </c>
      <c r="F25" s="89">
        <v>880</v>
      </c>
      <c r="G25" s="124"/>
      <c r="H25" s="124"/>
      <c r="I25" s="136"/>
      <c r="J25" s="134" t="e">
        <f t="shared" si="0"/>
        <v>#DIV/0!</v>
      </c>
      <c r="K25" s="135" t="e">
        <f t="shared" si="1"/>
        <v>#DIV/0!</v>
      </c>
    </row>
    <row r="26" spans="1:11" ht="16.5" customHeight="1" hidden="1">
      <c r="A26" s="109"/>
      <c r="B26" s="86"/>
      <c r="C26" s="87"/>
      <c r="D26" s="87"/>
      <c r="E26" s="88"/>
      <c r="F26" s="89"/>
      <c r="G26" s="124"/>
      <c r="H26" s="124"/>
      <c r="I26" s="124"/>
      <c r="J26" s="134" t="e">
        <f t="shared" si="0"/>
        <v>#DIV/0!</v>
      </c>
      <c r="K26" s="135" t="e">
        <f t="shared" si="1"/>
        <v>#DIV/0!</v>
      </c>
    </row>
    <row r="27" spans="1:11" ht="20.25" customHeight="1">
      <c r="A27" s="107" t="s">
        <v>69</v>
      </c>
      <c r="B27" s="86">
        <v>859</v>
      </c>
      <c r="C27" s="87">
        <v>1</v>
      </c>
      <c r="D27" s="87">
        <v>13</v>
      </c>
      <c r="E27" s="88">
        <v>5211400</v>
      </c>
      <c r="F27" s="89">
        <v>0</v>
      </c>
      <c r="G27" s="124">
        <v>1.728</v>
      </c>
      <c r="H27" s="124">
        <v>0</v>
      </c>
      <c r="I27" s="124">
        <v>0</v>
      </c>
      <c r="J27" s="134">
        <f t="shared" si="0"/>
        <v>0</v>
      </c>
      <c r="K27" s="135" t="e">
        <f t="shared" si="1"/>
        <v>#DIV/0!</v>
      </c>
    </row>
    <row r="28" spans="1:11" ht="16.5" customHeight="1">
      <c r="A28" s="110" t="s">
        <v>54</v>
      </c>
      <c r="B28" s="79">
        <v>859</v>
      </c>
      <c r="C28" s="80">
        <v>1</v>
      </c>
      <c r="D28" s="80">
        <v>13</v>
      </c>
      <c r="E28" s="81" t="s">
        <v>61</v>
      </c>
      <c r="F28" s="82">
        <v>0</v>
      </c>
      <c r="G28" s="123">
        <f>G29+G30</f>
        <v>138.8</v>
      </c>
      <c r="H28" s="123">
        <f>H29+H30</f>
        <v>104.6</v>
      </c>
      <c r="I28" s="123">
        <f>I29+I30</f>
        <v>104.6</v>
      </c>
      <c r="J28" s="134">
        <f t="shared" si="0"/>
        <v>75.36023054755042</v>
      </c>
      <c r="K28" s="135">
        <f t="shared" si="1"/>
        <v>100</v>
      </c>
    </row>
    <row r="29" spans="1:11" ht="33" customHeight="1">
      <c r="A29" s="153" t="s">
        <v>83</v>
      </c>
      <c r="B29" s="154">
        <v>859</v>
      </c>
      <c r="C29" s="155" t="s">
        <v>84</v>
      </c>
      <c r="D29" s="156">
        <v>13</v>
      </c>
      <c r="E29" s="155" t="s">
        <v>85</v>
      </c>
      <c r="F29" s="157">
        <v>0</v>
      </c>
      <c r="G29" s="123">
        <v>2</v>
      </c>
      <c r="H29" s="123">
        <v>2</v>
      </c>
      <c r="I29" s="123">
        <v>2</v>
      </c>
      <c r="J29" s="134">
        <f t="shared" si="0"/>
        <v>100</v>
      </c>
      <c r="K29" s="135">
        <f t="shared" si="1"/>
        <v>100</v>
      </c>
    </row>
    <row r="30" spans="1:11" ht="16.5" customHeight="1">
      <c r="A30" s="109" t="s">
        <v>13</v>
      </c>
      <c r="B30" s="86">
        <v>859</v>
      </c>
      <c r="C30" s="87">
        <v>1</v>
      </c>
      <c r="D30" s="87">
        <v>13</v>
      </c>
      <c r="E30" s="88" t="s">
        <v>62</v>
      </c>
      <c r="F30" s="89">
        <v>0</v>
      </c>
      <c r="G30" s="124">
        <v>136.8</v>
      </c>
      <c r="H30" s="124">
        <v>102.6</v>
      </c>
      <c r="I30" s="124">
        <v>102.6</v>
      </c>
      <c r="J30" s="134">
        <f t="shared" si="0"/>
        <v>74.99999999999999</v>
      </c>
      <c r="K30" s="135">
        <f t="shared" si="1"/>
        <v>100</v>
      </c>
    </row>
    <row r="31" spans="1:11" ht="16.5" customHeight="1">
      <c r="A31" s="111" t="s">
        <v>37</v>
      </c>
      <c r="B31" s="68">
        <v>859</v>
      </c>
      <c r="C31" s="69">
        <v>2</v>
      </c>
      <c r="D31" s="69">
        <v>0</v>
      </c>
      <c r="E31" s="70" t="s">
        <v>61</v>
      </c>
      <c r="F31" s="71">
        <v>0</v>
      </c>
      <c r="G31" s="59">
        <f>G32</f>
        <v>140.6</v>
      </c>
      <c r="H31" s="120">
        <f>H32</f>
        <v>92.1495</v>
      </c>
      <c r="I31" s="120">
        <f>I32</f>
        <v>92.1495</v>
      </c>
      <c r="J31" s="134">
        <f t="shared" si="0"/>
        <v>65.54018492176388</v>
      </c>
      <c r="K31" s="135">
        <f t="shared" si="1"/>
        <v>100</v>
      </c>
    </row>
    <row r="32" spans="1:11" ht="18" customHeight="1">
      <c r="A32" s="112" t="s">
        <v>34</v>
      </c>
      <c r="B32" s="86">
        <v>859</v>
      </c>
      <c r="C32" s="87">
        <v>2</v>
      </c>
      <c r="D32" s="87">
        <v>3</v>
      </c>
      <c r="E32" s="88" t="s">
        <v>61</v>
      </c>
      <c r="F32" s="89">
        <v>0</v>
      </c>
      <c r="G32" s="125">
        <v>140.6</v>
      </c>
      <c r="H32" s="126">
        <v>92.1495</v>
      </c>
      <c r="I32" s="126">
        <v>92.1495</v>
      </c>
      <c r="J32" s="134">
        <f t="shared" si="0"/>
        <v>65.54018492176388</v>
      </c>
      <c r="K32" s="135">
        <f t="shared" si="1"/>
        <v>100</v>
      </c>
    </row>
    <row r="33" spans="1:11" ht="30.75" customHeight="1">
      <c r="A33" s="111" t="s">
        <v>4</v>
      </c>
      <c r="B33" s="70">
        <v>859</v>
      </c>
      <c r="C33" s="69">
        <v>3</v>
      </c>
      <c r="D33" s="69">
        <v>0</v>
      </c>
      <c r="E33" s="70" t="s">
        <v>61</v>
      </c>
      <c r="F33" s="71">
        <v>0</v>
      </c>
      <c r="G33" s="59">
        <f>G34+G35</f>
        <v>5</v>
      </c>
      <c r="H33" s="59">
        <f>H34+H35</f>
        <v>4</v>
      </c>
      <c r="I33" s="59">
        <f>I34+I35</f>
        <v>4</v>
      </c>
      <c r="J33" s="134">
        <f t="shared" si="0"/>
        <v>80</v>
      </c>
      <c r="K33" s="135">
        <f t="shared" si="1"/>
        <v>100</v>
      </c>
    </row>
    <row r="34" spans="1:11" ht="0.75" customHeight="1">
      <c r="A34" s="13" t="s">
        <v>5</v>
      </c>
      <c r="B34" s="88">
        <v>859</v>
      </c>
      <c r="C34" s="87">
        <v>3</v>
      </c>
      <c r="D34" s="87">
        <v>9</v>
      </c>
      <c r="E34" s="88" t="s">
        <v>63</v>
      </c>
      <c r="F34" s="89">
        <v>0</v>
      </c>
      <c r="G34" s="124"/>
      <c r="H34" s="124">
        <v>0</v>
      </c>
      <c r="I34" s="124">
        <v>0</v>
      </c>
      <c r="J34" s="134" t="e">
        <f t="shared" si="0"/>
        <v>#DIV/0!</v>
      </c>
      <c r="K34" s="135" t="e">
        <f t="shared" si="1"/>
        <v>#DIV/0!</v>
      </c>
    </row>
    <row r="35" spans="1:11" ht="96.75" customHeight="1">
      <c r="A35" s="10" t="s">
        <v>67</v>
      </c>
      <c r="B35" s="86">
        <v>859</v>
      </c>
      <c r="C35" s="87">
        <v>3</v>
      </c>
      <c r="D35" s="87">
        <v>9</v>
      </c>
      <c r="E35" s="88" t="s">
        <v>62</v>
      </c>
      <c r="F35" s="89">
        <v>0</v>
      </c>
      <c r="G35" s="123">
        <f>G36</f>
        <v>5</v>
      </c>
      <c r="H35" s="123">
        <f>H36</f>
        <v>4</v>
      </c>
      <c r="I35" s="123">
        <v>4</v>
      </c>
      <c r="J35" s="134">
        <f t="shared" si="0"/>
        <v>80</v>
      </c>
      <c r="K35" s="135">
        <f t="shared" si="1"/>
        <v>100</v>
      </c>
    </row>
    <row r="36" spans="1:11" ht="17.25" customHeight="1">
      <c r="A36" s="109" t="s">
        <v>13</v>
      </c>
      <c r="B36" s="86">
        <v>859</v>
      </c>
      <c r="C36" s="87">
        <v>3</v>
      </c>
      <c r="D36" s="87">
        <v>9</v>
      </c>
      <c r="E36" s="88" t="s">
        <v>62</v>
      </c>
      <c r="F36" s="89">
        <v>0</v>
      </c>
      <c r="G36" s="124">
        <v>5</v>
      </c>
      <c r="H36" s="124">
        <v>4</v>
      </c>
      <c r="I36" s="124"/>
      <c r="J36" s="134">
        <f t="shared" si="0"/>
        <v>0</v>
      </c>
      <c r="K36" s="135">
        <f t="shared" si="1"/>
        <v>0</v>
      </c>
    </row>
    <row r="37" spans="1:11" ht="18" customHeight="1">
      <c r="A37" s="113" t="s">
        <v>29</v>
      </c>
      <c r="B37" s="70">
        <v>859</v>
      </c>
      <c r="C37" s="69">
        <v>4</v>
      </c>
      <c r="D37" s="69">
        <v>0</v>
      </c>
      <c r="E37" s="70" t="s">
        <v>60</v>
      </c>
      <c r="F37" s="71">
        <v>0</v>
      </c>
      <c r="G37" s="59">
        <f>G38+G39</f>
        <v>7134.29</v>
      </c>
      <c r="H37" s="59">
        <f>H38+H39</f>
        <v>184.65</v>
      </c>
      <c r="I37" s="59">
        <f>I38+I39</f>
        <v>184.65</v>
      </c>
      <c r="J37" s="134">
        <f t="shared" si="0"/>
        <v>2.5882042922280983</v>
      </c>
      <c r="K37" s="135">
        <f t="shared" si="1"/>
        <v>100</v>
      </c>
    </row>
    <row r="38" spans="1:11" ht="16.5" customHeight="1">
      <c r="A38" s="114" t="s">
        <v>53</v>
      </c>
      <c r="B38" s="88">
        <v>859</v>
      </c>
      <c r="C38" s="87">
        <v>4</v>
      </c>
      <c r="D38" s="87">
        <v>9</v>
      </c>
      <c r="E38" s="88" t="s">
        <v>61</v>
      </c>
      <c r="F38" s="89">
        <v>0</v>
      </c>
      <c r="G38" s="125">
        <v>1137.5</v>
      </c>
      <c r="H38" s="125">
        <v>184.65</v>
      </c>
      <c r="I38" s="125">
        <v>184.65</v>
      </c>
      <c r="J38" s="134">
        <f t="shared" si="0"/>
        <v>16.232967032967032</v>
      </c>
      <c r="K38" s="135">
        <f t="shared" si="1"/>
        <v>100</v>
      </c>
    </row>
    <row r="39" spans="1:11" ht="88.5" customHeight="1">
      <c r="A39" s="137" t="s">
        <v>71</v>
      </c>
      <c r="B39" s="138">
        <v>859</v>
      </c>
      <c r="C39" s="139">
        <v>4</v>
      </c>
      <c r="D39" s="139">
        <v>9</v>
      </c>
      <c r="E39" s="140" t="s">
        <v>72</v>
      </c>
      <c r="F39" s="90"/>
      <c r="G39" s="125">
        <v>5996.79</v>
      </c>
      <c r="H39" s="126"/>
      <c r="I39" s="126"/>
      <c r="J39" s="134">
        <f t="shared" si="0"/>
        <v>0</v>
      </c>
      <c r="K39" s="135" t="e">
        <f t="shared" si="1"/>
        <v>#DIV/0!</v>
      </c>
    </row>
    <row r="40" spans="1:11" ht="16.5" customHeight="1">
      <c r="A40" s="111" t="s">
        <v>20</v>
      </c>
      <c r="B40" s="70">
        <v>859</v>
      </c>
      <c r="C40" s="69">
        <v>5</v>
      </c>
      <c r="D40" s="69">
        <v>0</v>
      </c>
      <c r="E40" s="70" t="s">
        <v>61</v>
      </c>
      <c r="F40" s="71">
        <v>0</v>
      </c>
      <c r="G40" s="120">
        <f>G41+G42+G43</f>
        <v>151.01738</v>
      </c>
      <c r="H40" s="120">
        <f>H42+H43</f>
        <v>132.99436</v>
      </c>
      <c r="I40" s="120">
        <f>I42+I43</f>
        <v>124.99436</v>
      </c>
      <c r="J40" s="134">
        <f t="shared" si="0"/>
        <v>82.76819528984015</v>
      </c>
      <c r="K40" s="135">
        <f t="shared" si="1"/>
        <v>93.98470732142326</v>
      </c>
    </row>
    <row r="41" spans="1:11" ht="16.5" customHeight="1" hidden="1">
      <c r="A41" s="111" t="s">
        <v>28</v>
      </c>
      <c r="B41" s="91">
        <v>859</v>
      </c>
      <c r="C41" s="92">
        <v>5</v>
      </c>
      <c r="D41" s="92">
        <v>1</v>
      </c>
      <c r="E41" s="91" t="s">
        <v>61</v>
      </c>
      <c r="F41" s="93">
        <v>0</v>
      </c>
      <c r="G41" s="59"/>
      <c r="H41" s="120">
        <v>0</v>
      </c>
      <c r="I41" s="120">
        <v>0</v>
      </c>
      <c r="J41" s="134" t="e">
        <f t="shared" si="0"/>
        <v>#DIV/0!</v>
      </c>
      <c r="K41" s="135" t="e">
        <f t="shared" si="1"/>
        <v>#DIV/0!</v>
      </c>
    </row>
    <row r="42" spans="1:11" ht="15.75">
      <c r="A42" s="109" t="s">
        <v>6</v>
      </c>
      <c r="B42" s="94">
        <v>859</v>
      </c>
      <c r="C42" s="95">
        <v>5</v>
      </c>
      <c r="D42" s="95">
        <v>3</v>
      </c>
      <c r="E42" s="96" t="s">
        <v>61</v>
      </c>
      <c r="F42" s="97">
        <v>0</v>
      </c>
      <c r="G42" s="125">
        <v>148</v>
      </c>
      <c r="H42" s="126">
        <v>132.99436</v>
      </c>
      <c r="I42" s="126">
        <v>124.99436</v>
      </c>
      <c r="J42" s="134">
        <f t="shared" si="0"/>
        <v>84.45564864864865</v>
      </c>
      <c r="K42" s="135">
        <f t="shared" si="1"/>
        <v>93.98470732142326</v>
      </c>
    </row>
    <row r="43" spans="1:11" ht="31.5" customHeight="1">
      <c r="A43" s="112" t="s">
        <v>36</v>
      </c>
      <c r="B43" s="98">
        <v>859</v>
      </c>
      <c r="C43" s="99">
        <v>5</v>
      </c>
      <c r="D43" s="99">
        <v>5</v>
      </c>
      <c r="E43" s="12" t="s">
        <v>61</v>
      </c>
      <c r="F43" s="100">
        <v>0</v>
      </c>
      <c r="G43" s="126">
        <v>3.01738</v>
      </c>
      <c r="H43" s="125"/>
      <c r="I43" s="125"/>
      <c r="J43" s="134">
        <f t="shared" si="0"/>
        <v>0</v>
      </c>
      <c r="K43" s="135" t="e">
        <f t="shared" si="1"/>
        <v>#DIV/0!</v>
      </c>
    </row>
    <row r="44" spans="1:11" ht="31.5">
      <c r="A44" s="115" t="s">
        <v>7</v>
      </c>
      <c r="B44" s="101">
        <v>859</v>
      </c>
      <c r="C44" s="102">
        <v>8</v>
      </c>
      <c r="D44" s="102">
        <v>0</v>
      </c>
      <c r="E44" s="103" t="s">
        <v>60</v>
      </c>
      <c r="F44" s="104">
        <v>0</v>
      </c>
      <c r="G44" s="127">
        <f>G45</f>
        <v>1816.57672</v>
      </c>
      <c r="H44" s="127">
        <f>H45</f>
        <v>1185.69464</v>
      </c>
      <c r="I44" s="127">
        <f>I45</f>
        <v>1185.69464</v>
      </c>
      <c r="J44" s="134">
        <f t="shared" si="0"/>
        <v>65.27082654675877</v>
      </c>
      <c r="K44" s="135">
        <f t="shared" si="1"/>
        <v>100</v>
      </c>
    </row>
    <row r="45" spans="1:11" ht="15.75">
      <c r="A45" s="116" t="s">
        <v>47</v>
      </c>
      <c r="B45" s="88">
        <v>859</v>
      </c>
      <c r="C45" s="87">
        <v>8</v>
      </c>
      <c r="D45" s="87">
        <v>1</v>
      </c>
      <c r="E45" s="88" t="s">
        <v>64</v>
      </c>
      <c r="F45" s="89">
        <v>0</v>
      </c>
      <c r="G45" s="128">
        <v>1816.57672</v>
      </c>
      <c r="H45" s="128">
        <v>1185.69464</v>
      </c>
      <c r="I45" s="128">
        <v>1185.69464</v>
      </c>
      <c r="J45" s="134">
        <f t="shared" si="0"/>
        <v>65.27082654675877</v>
      </c>
      <c r="K45" s="135">
        <f t="shared" si="1"/>
        <v>100</v>
      </c>
    </row>
    <row r="46" spans="1:11" ht="18.75" customHeight="1">
      <c r="A46" s="141" t="s">
        <v>73</v>
      </c>
      <c r="B46" s="142">
        <v>859</v>
      </c>
      <c r="C46" s="143">
        <v>10</v>
      </c>
      <c r="D46" s="143">
        <v>1</v>
      </c>
      <c r="E46" s="144" t="s">
        <v>74</v>
      </c>
      <c r="F46" s="145">
        <v>0</v>
      </c>
      <c r="G46" s="59">
        <f>G47</f>
        <v>116.5</v>
      </c>
      <c r="H46" s="120">
        <f>H47</f>
        <v>116.46305</v>
      </c>
      <c r="I46" s="120">
        <f>I47</f>
        <v>116.46305</v>
      </c>
      <c r="J46" s="134">
        <f t="shared" si="0"/>
        <v>99.96828326180257</v>
      </c>
      <c r="K46" s="135">
        <f t="shared" si="1"/>
        <v>100</v>
      </c>
    </row>
    <row r="47" spans="1:11" ht="15.75">
      <c r="A47" s="146" t="s">
        <v>75</v>
      </c>
      <c r="B47" s="147">
        <v>859</v>
      </c>
      <c r="C47" s="148">
        <v>10</v>
      </c>
      <c r="D47" s="148">
        <v>1</v>
      </c>
      <c r="E47" s="144" t="s">
        <v>76</v>
      </c>
      <c r="F47" s="149">
        <v>0</v>
      </c>
      <c r="G47" s="125">
        <v>116.5</v>
      </c>
      <c r="H47" s="126">
        <v>116.46305</v>
      </c>
      <c r="I47" s="126">
        <v>116.46305</v>
      </c>
      <c r="J47" s="134">
        <f t="shared" si="0"/>
        <v>99.96828326180257</v>
      </c>
      <c r="K47" s="135">
        <f t="shared" si="1"/>
        <v>100</v>
      </c>
    </row>
    <row r="48" spans="1:11" ht="17.25" customHeight="1">
      <c r="A48" s="117" t="s">
        <v>50</v>
      </c>
      <c r="B48" s="105"/>
      <c r="C48" s="105"/>
      <c r="D48" s="105"/>
      <c r="E48" s="105"/>
      <c r="F48" s="105"/>
      <c r="G48" s="172">
        <f>G13+G31+G33+G37+G40+G44+G46</f>
        <v>11412.818</v>
      </c>
      <c r="H48" s="129">
        <f>H13+H31+H33+H37+H40+H44+H46</f>
        <v>3243.84809</v>
      </c>
      <c r="I48" s="129">
        <f>I13+I31+I33+I37+I40+I44+I46</f>
        <v>3185.59006</v>
      </c>
      <c r="J48" s="134">
        <f t="shared" si="0"/>
        <v>27.912388158647584</v>
      </c>
      <c r="K48" s="135">
        <f t="shared" si="1"/>
        <v>98.20404567712048</v>
      </c>
    </row>
    <row r="49" spans="9:11" ht="12.75">
      <c r="I49" s="5"/>
      <c r="J49" s="132"/>
      <c r="K49" s="133"/>
    </row>
    <row r="50" spans="9:11" ht="12.75">
      <c r="I50" s="5"/>
      <c r="J50" s="132"/>
      <c r="K50" s="133"/>
    </row>
    <row r="51" spans="9:11" ht="12.75">
      <c r="I51" s="5"/>
      <c r="J51" s="132"/>
      <c r="K51" s="133"/>
    </row>
    <row r="52" spans="9:11" ht="12.75">
      <c r="I52" s="5"/>
      <c r="J52" s="132"/>
      <c r="K52" s="133"/>
    </row>
    <row r="53" spans="9:11" ht="12.75">
      <c r="I53" s="5"/>
      <c r="J53" s="132"/>
      <c r="K53" s="133"/>
    </row>
    <row r="54" spans="9:11" ht="12.75">
      <c r="I54" s="5"/>
      <c r="J54" s="132"/>
      <c r="K54" s="133"/>
    </row>
    <row r="55" spans="9:11" ht="12.75">
      <c r="I55" s="5"/>
      <c r="J55" s="132"/>
      <c r="K55" s="133"/>
    </row>
  </sheetData>
  <sheetProtection/>
  <mergeCells count="9">
    <mergeCell ref="A9:K9"/>
    <mergeCell ref="B7:G7"/>
    <mergeCell ref="B8:G8"/>
    <mergeCell ref="B1:K1"/>
    <mergeCell ref="B2:K2"/>
    <mergeCell ref="B3:K3"/>
    <mergeCell ref="B4:K4"/>
    <mergeCell ref="B6:K6"/>
    <mergeCell ref="B5:K5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67" t="s">
        <v>24</v>
      </c>
      <c r="B1" s="167"/>
      <c r="C1" s="167"/>
      <c r="D1" s="2"/>
      <c r="E1" s="2"/>
      <c r="F1" s="2"/>
      <c r="G1" s="2"/>
      <c r="H1" s="2"/>
    </row>
    <row r="2" spans="1:8" ht="13.5" customHeight="1">
      <c r="A2" s="168" t="s">
        <v>32</v>
      </c>
      <c r="B2" s="168"/>
      <c r="C2" s="168"/>
      <c r="D2" s="3"/>
      <c r="E2" s="3"/>
      <c r="F2" s="3"/>
      <c r="G2" s="3"/>
      <c r="H2" s="3"/>
    </row>
    <row r="3" spans="1:8" ht="13.5" customHeight="1">
      <c r="A3" s="168" t="s">
        <v>15</v>
      </c>
      <c r="B3" s="168"/>
      <c r="C3" s="168"/>
      <c r="D3" s="3"/>
      <c r="E3" s="3"/>
      <c r="F3" s="3"/>
      <c r="G3" s="3"/>
      <c r="H3" s="3"/>
    </row>
    <row r="4" spans="1:8" ht="15.75">
      <c r="A4" s="169" t="s">
        <v>16</v>
      </c>
      <c r="B4" s="169"/>
      <c r="C4" s="169"/>
      <c r="D4" s="1"/>
      <c r="E4" s="1"/>
      <c r="F4" s="1"/>
      <c r="G4" s="1"/>
      <c r="H4" s="1"/>
    </row>
    <row r="5" spans="1:8" ht="12.75" customHeight="1">
      <c r="A5" s="169" t="s">
        <v>17</v>
      </c>
      <c r="B5" s="169"/>
      <c r="C5" s="169"/>
      <c r="D5" s="1"/>
      <c r="E5" s="1"/>
      <c r="F5" s="1"/>
      <c r="G5" s="1"/>
      <c r="H5" s="1"/>
    </row>
    <row r="6" spans="1:8" ht="13.5" customHeight="1">
      <c r="A6" s="169" t="s">
        <v>16</v>
      </c>
      <c r="B6" s="169"/>
      <c r="C6" s="169"/>
      <c r="D6" s="1"/>
      <c r="E6" s="1"/>
      <c r="F6" s="1"/>
      <c r="G6" s="1"/>
      <c r="H6" s="1"/>
    </row>
    <row r="7" spans="1:8" ht="12" customHeight="1">
      <c r="A7" s="169" t="s">
        <v>27</v>
      </c>
      <c r="B7" s="169"/>
      <c r="C7" s="169"/>
      <c r="D7" s="1"/>
      <c r="E7" s="1"/>
      <c r="F7" s="1"/>
      <c r="G7" s="1"/>
      <c r="H7" s="1"/>
    </row>
    <row r="8" spans="1:3" ht="15" customHeight="1">
      <c r="A8" s="171"/>
      <c r="B8" s="171"/>
      <c r="C8" s="171"/>
    </row>
    <row r="9" spans="1:3" ht="9.75" customHeight="1">
      <c r="A9" s="1"/>
      <c r="B9" s="1"/>
      <c r="C9" s="1"/>
    </row>
    <row r="10" spans="1:3" ht="15.75">
      <c r="A10" s="170" t="s">
        <v>25</v>
      </c>
      <c r="B10" s="170"/>
      <c r="C10" s="170"/>
    </row>
    <row r="11" spans="1:3" ht="15.75">
      <c r="A11" s="170" t="s">
        <v>46</v>
      </c>
      <c r="B11" s="170"/>
      <c r="C11" s="170"/>
    </row>
    <row r="12" spans="1:3" ht="12.75" customHeight="1">
      <c r="A12" s="16"/>
      <c r="B12" s="16"/>
      <c r="C12" s="15" t="s">
        <v>3</v>
      </c>
    </row>
    <row r="13" spans="1:3" ht="15.75">
      <c r="A13" s="12" t="s">
        <v>18</v>
      </c>
      <c r="B13" s="12" t="s">
        <v>19</v>
      </c>
      <c r="C13" s="12" t="s">
        <v>1</v>
      </c>
    </row>
    <row r="14" spans="1:3" ht="15.75">
      <c r="A14" s="17">
        <v>100</v>
      </c>
      <c r="B14" s="18" t="s">
        <v>2</v>
      </c>
      <c r="C14" s="39">
        <f>Лист1!G13</f>
        <v>2048.8339</v>
      </c>
    </row>
    <row r="15" spans="1:3" ht="50.25" customHeight="1">
      <c r="A15" s="19">
        <v>104</v>
      </c>
      <c r="B15" s="13" t="s">
        <v>38</v>
      </c>
      <c r="C15" s="55" t="e">
        <f>Лист1!#REF!</f>
        <v>#REF!</v>
      </c>
    </row>
    <row r="16" spans="1:3" ht="17.25" customHeight="1">
      <c r="A16" s="19">
        <v>104</v>
      </c>
      <c r="B16" s="13" t="s">
        <v>33</v>
      </c>
      <c r="C16" s="55" t="e">
        <f>Лист1!#REF!</f>
        <v>#REF!</v>
      </c>
    </row>
    <row r="17" spans="1:3" ht="15.75" customHeight="1">
      <c r="A17" s="17">
        <v>200</v>
      </c>
      <c r="B17" s="10" t="s">
        <v>39</v>
      </c>
      <c r="C17" s="21">
        <f>C18</f>
        <v>39</v>
      </c>
    </row>
    <row r="18" spans="1:3" ht="20.25" customHeight="1">
      <c r="A18" s="19">
        <v>203</v>
      </c>
      <c r="B18" s="13" t="s">
        <v>34</v>
      </c>
      <c r="C18" s="20">
        <f>Лист1!G24</f>
        <v>39</v>
      </c>
    </row>
    <row r="19" spans="1:3" ht="24.75" customHeight="1">
      <c r="A19" s="17">
        <v>300</v>
      </c>
      <c r="B19" s="10" t="s">
        <v>4</v>
      </c>
      <c r="C19" s="22" t="e">
        <f>C20</f>
        <v>#REF!</v>
      </c>
    </row>
    <row r="20" spans="1:3" ht="31.5" customHeight="1">
      <c r="A20" s="19">
        <v>309</v>
      </c>
      <c r="B20" s="14" t="s">
        <v>35</v>
      </c>
      <c r="C20" s="23" t="e">
        <f>Лист1!#REF!</f>
        <v>#REF!</v>
      </c>
    </row>
    <row r="21" spans="1:3" ht="18" customHeight="1">
      <c r="A21" s="17">
        <v>400</v>
      </c>
      <c r="B21" s="10" t="s">
        <v>30</v>
      </c>
      <c r="C21" s="21">
        <f>Лист1!G33</f>
        <v>5</v>
      </c>
    </row>
    <row r="22" spans="1:3" ht="18" customHeight="1">
      <c r="A22" s="19">
        <v>405</v>
      </c>
      <c r="B22" s="13" t="s">
        <v>43</v>
      </c>
      <c r="C22" s="20" t="e">
        <f>Лист1!#REF!</f>
        <v>#REF!</v>
      </c>
    </row>
    <row r="23" spans="1:3" ht="15.75">
      <c r="A23" s="17">
        <v>500</v>
      </c>
      <c r="B23" s="24" t="s">
        <v>20</v>
      </c>
      <c r="C23" s="39" t="e">
        <f>C24+C29+C33</f>
        <v>#REF!</v>
      </c>
    </row>
    <row r="24" spans="1:3" ht="15.75">
      <c r="A24" s="48">
        <v>501</v>
      </c>
      <c r="B24" s="53" t="s">
        <v>31</v>
      </c>
      <c r="C24" s="43">
        <f>Лист1!G36</f>
        <v>5</v>
      </c>
    </row>
    <row r="25" spans="1:3" ht="15.75">
      <c r="A25" s="47" t="s">
        <v>23</v>
      </c>
      <c r="B25" s="44" t="s">
        <v>40</v>
      </c>
      <c r="C25" s="49" t="e">
        <f>Лист1!#REF!</f>
        <v>#REF!</v>
      </c>
    </row>
    <row r="26" spans="1:3" ht="15.75">
      <c r="A26" s="41" t="s">
        <v>23</v>
      </c>
      <c r="B26" s="44" t="s">
        <v>42</v>
      </c>
      <c r="C26" s="45" t="e">
        <f>Лист1!#REF!</f>
        <v>#REF!</v>
      </c>
    </row>
    <row r="27" spans="1:3" ht="15.75">
      <c r="A27" s="54" t="s">
        <v>23</v>
      </c>
      <c r="B27" s="44" t="s">
        <v>41</v>
      </c>
      <c r="C27" s="45" t="e">
        <f>Лист1!#REF!</f>
        <v>#REF!</v>
      </c>
    </row>
    <row r="28" spans="1:3" ht="15.75">
      <c r="A28" s="28" t="s">
        <v>23</v>
      </c>
      <c r="B28" s="42" t="s">
        <v>45</v>
      </c>
      <c r="C28" s="46" t="e">
        <f>Лист1!#REF!</f>
        <v>#REF!</v>
      </c>
    </row>
    <row r="29" spans="1:3" ht="15.75">
      <c r="A29" s="26">
        <v>503</v>
      </c>
      <c r="B29" s="52" t="s">
        <v>6</v>
      </c>
      <c r="C29" s="50">
        <f>Лист1!G37</f>
        <v>7134.29</v>
      </c>
    </row>
    <row r="30" spans="1:3" ht="15.75">
      <c r="A30" s="27" t="s">
        <v>23</v>
      </c>
      <c r="B30" s="51" t="s">
        <v>21</v>
      </c>
      <c r="C30" s="56" t="e">
        <f>Лист1!#REF!</f>
        <v>#REF!</v>
      </c>
    </row>
    <row r="31" spans="1:3" ht="15.75">
      <c r="A31" s="27" t="s">
        <v>23</v>
      </c>
      <c r="B31" s="51" t="s">
        <v>44</v>
      </c>
      <c r="C31" s="56" t="e">
        <f>Лист1!#REF!</f>
        <v>#REF!</v>
      </c>
    </row>
    <row r="32" spans="1:3" ht="18.75" customHeight="1">
      <c r="A32" s="27" t="s">
        <v>23</v>
      </c>
      <c r="B32" s="29" t="s">
        <v>22</v>
      </c>
      <c r="C32" s="40" t="e">
        <f>Лист1!#REF!</f>
        <v>#REF!</v>
      </c>
    </row>
    <row r="33" spans="1:3" ht="21" customHeight="1">
      <c r="A33" s="19">
        <v>505</v>
      </c>
      <c r="B33" s="24" t="s">
        <v>36</v>
      </c>
      <c r="C33" s="30" t="e">
        <f>Лист1!#REF!</f>
        <v>#REF!</v>
      </c>
    </row>
    <row r="34" spans="1:3" ht="27" customHeight="1">
      <c r="A34" s="31">
        <v>800</v>
      </c>
      <c r="B34" s="32" t="s">
        <v>7</v>
      </c>
      <c r="C34" s="57">
        <f>C36</f>
        <v>151.01738</v>
      </c>
    </row>
    <row r="35" spans="1:3" ht="32.25" customHeight="1">
      <c r="A35" s="33"/>
      <c r="B35" s="34" t="s">
        <v>8</v>
      </c>
      <c r="C35" s="35">
        <v>24</v>
      </c>
    </row>
    <row r="36" spans="1:3" ht="18.75" customHeight="1">
      <c r="A36" s="36">
        <v>801</v>
      </c>
      <c r="B36" s="37" t="s">
        <v>47</v>
      </c>
      <c r="C36" s="58">
        <f>Лист1!G40</f>
        <v>151.01738</v>
      </c>
    </row>
    <row r="37" spans="1:3" ht="33" customHeight="1">
      <c r="A37" s="33"/>
      <c r="B37" s="25" t="s">
        <v>9</v>
      </c>
      <c r="C37" s="38">
        <v>24</v>
      </c>
    </row>
    <row r="38" spans="1:3" ht="15.75">
      <c r="A38" s="17">
        <v>900</v>
      </c>
      <c r="B38" s="10" t="s">
        <v>10</v>
      </c>
      <c r="C38" s="59">
        <f>C39</f>
        <v>148</v>
      </c>
    </row>
    <row r="39" spans="1:3" ht="15.75">
      <c r="A39" s="19">
        <v>908</v>
      </c>
      <c r="B39" s="13" t="s">
        <v>11</v>
      </c>
      <c r="C39" s="55">
        <f>Лист1!G42</f>
        <v>148</v>
      </c>
    </row>
    <row r="40" spans="1:3" ht="15.75">
      <c r="A40" s="17">
        <v>1100</v>
      </c>
      <c r="B40" s="10" t="s">
        <v>13</v>
      </c>
      <c r="C40" s="22" t="e">
        <f>C41</f>
        <v>#REF!</v>
      </c>
    </row>
    <row r="41" spans="1:3" ht="15.75">
      <c r="A41" s="19">
        <v>1104</v>
      </c>
      <c r="B41" s="13" t="s">
        <v>12</v>
      </c>
      <c r="C41" s="23" t="e">
        <f>Лист1!#REF!</f>
        <v>#REF!</v>
      </c>
    </row>
    <row r="42" spans="1:3" ht="16.5" customHeight="1">
      <c r="A42" s="4"/>
      <c r="B42" s="18" t="s">
        <v>14</v>
      </c>
      <c r="C42" s="39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2014-07-25T05:14:02Z</cp:lastPrinted>
  <dcterms:created xsi:type="dcterms:W3CDTF">2008-10-21T06:27:26Z</dcterms:created>
  <dcterms:modified xsi:type="dcterms:W3CDTF">2014-10-23T11:46:51Z</dcterms:modified>
  <cp:category/>
  <cp:version/>
  <cp:contentType/>
  <cp:contentStatus/>
</cp:coreProperties>
</file>